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440f56d39de1012e/Documents/1ThinkCFO/Marketing/"/>
    </mc:Choice>
  </mc:AlternateContent>
  <xr:revisionPtr revIDLastSave="0" documentId="8_{F4DF05E1-A36E-4168-B1D2-C42BAF871CB6}" xr6:coauthVersionLast="47" xr6:coauthVersionMax="47" xr10:uidLastSave="{00000000-0000-0000-0000-000000000000}"/>
  <bookViews>
    <workbookView xWindow="-28920" yWindow="-7695" windowWidth="29040" windowHeight="15720" tabRatio="500" xr2:uid="{00000000-000D-0000-FFFF-FFFF00000000}"/>
  </bookViews>
  <sheets>
    <sheet name="Read Me" sheetId="1" r:id="rId1"/>
    <sheet name="Assumptions" sheetId="2" r:id="rId2"/>
    <sheet name="Forecast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25" i="3" l="1"/>
  <c r="M25" i="3"/>
  <c r="L25" i="3"/>
  <c r="K25" i="3"/>
  <c r="J25" i="3"/>
  <c r="I25" i="3"/>
  <c r="H25" i="3"/>
  <c r="H28" i="3" s="1"/>
  <c r="G25" i="3"/>
  <c r="F25" i="3"/>
  <c r="E25" i="3"/>
  <c r="D25" i="3"/>
  <c r="C25" i="3"/>
  <c r="B25" i="3"/>
  <c r="N13" i="3"/>
  <c r="N28" i="3" s="1"/>
  <c r="M13" i="3"/>
  <c r="M28" i="3" s="1"/>
  <c r="L13" i="3"/>
  <c r="L28" i="3" s="1"/>
  <c r="K13" i="3"/>
  <c r="K28" i="3" s="1"/>
  <c r="J13" i="3"/>
  <c r="J28" i="3" s="1"/>
  <c r="I13" i="3"/>
  <c r="I28" i="3" s="1"/>
  <c r="H13" i="3"/>
  <c r="G13" i="3"/>
  <c r="G28" i="3" s="1"/>
  <c r="F13" i="3"/>
  <c r="F28" i="3" s="1"/>
  <c r="E13" i="3"/>
  <c r="E28" i="3" s="1"/>
  <c r="D13" i="3"/>
  <c r="D28" i="3" s="1"/>
  <c r="C13" i="3"/>
  <c r="C28" i="3" s="1"/>
  <c r="B13" i="3"/>
  <c r="B28" i="3" s="1"/>
  <c r="B29" i="3" s="1"/>
  <c r="B31" i="3" l="1"/>
  <c r="C29" i="3"/>
  <c r="C31" i="3" l="1"/>
  <c r="D29" i="3"/>
  <c r="D31" i="3" l="1"/>
  <c r="E29" i="3"/>
  <c r="E31" i="3" l="1"/>
  <c r="F29" i="3"/>
  <c r="G29" i="3" l="1"/>
  <c r="F31" i="3"/>
  <c r="H29" i="3" l="1"/>
  <c r="G31" i="3"/>
  <c r="I29" i="3" l="1"/>
  <c r="H31" i="3"/>
  <c r="J29" i="3" l="1"/>
  <c r="I31" i="3"/>
  <c r="J31" i="3" l="1"/>
  <c r="K29" i="3"/>
  <c r="K31" i="3" l="1"/>
  <c r="L29" i="3"/>
  <c r="L31" i="3" l="1"/>
  <c r="M29" i="3"/>
  <c r="M31" i="3" l="1"/>
  <c r="N29" i="3"/>
  <c r="N31" i="3" s="1"/>
</calcChain>
</file>

<file path=xl/sharedStrings.xml><?xml version="1.0" encoding="utf-8"?>
<sst xmlns="http://schemas.openxmlformats.org/spreadsheetml/2006/main" count="68" uniqueCount="67">
  <si>
    <t>ThinkCFO 13-Week Cash Flow Forecast</t>
  </si>
  <si>
    <t>See every cash crunch 6–8 weeks before it hits your bank account.</t>
  </si>
  <si>
    <t>HOW TO USE THIS TEMPLATE</t>
  </si>
  <si>
    <t>1. Go to the Forecast tab. Enter your starting bank balance in the yellow cell (B6).</t>
  </si>
  <si>
    <t>2. Enter your minimum-cash comfort level logic: by default the crunch alert compares each week's ending cash to NEXT week's payroll.</t>
  </si>
  <si>
    <t>3. Fill in the BLUE input cells week by week: expected receipts and planned outflows. Blue = yours to edit. Black = formulas, leave alone.</t>
  </si>
  <si>
    <t>4. Receipts: enter cash when you expect it to ARRIVE, not when you invoice. Use the Billing Lag row on the Assumptions tab to pressure-test your timing.</t>
  </si>
  <si>
    <t>5. Retainage: track held amounts in the Retainage rows — enter releases in the week you genuinely expect them, not at job completion.</t>
  </si>
  <si>
    <t>6. Update weekly (10 minutes): actualize last week, add week 13, review any red cells.</t>
  </si>
  <si>
    <t>READING THE FORECAST</t>
  </si>
  <si>
    <t>ENDING CASH row: your projected bank balance each Friday.</t>
  </si>
  <si>
    <t>CRUNCH ALERT row: turns RED in any week where ending cash falls below the following week's payroll — that is a crunch you can now see 6–8 weeks out and manage deliberately.</t>
  </si>
  <si>
    <t>WHY 13 WEEKS, WEEKLY</t>
  </si>
  <si>
    <t>Payroll is weekly and crunches are weekly events. A monthly view averages the tight week into invisibility. Thirteen weeks is long enough to act, short enough to stay accurate.</t>
  </si>
  <si>
    <t>This template mirrors the forecasting structure ThinkCFO installs inside client businesses.</t>
  </si>
  <si>
    <t>Want it wired to your actual jobs, backlog, and billing? Book a free Financial Infrastructure Assessment: calendly.com/steve-thinkcfo/30min</t>
  </si>
  <si>
    <t>Assumptions &amp; Inputs</t>
  </si>
  <si>
    <t>Input</t>
  </si>
  <si>
    <t>Value</t>
  </si>
  <si>
    <t>Guidance</t>
  </si>
  <si>
    <t>Average billing lag (days: work done → invoice sent)</t>
  </si>
  <si>
    <t>How long after doing the work do you actually invoice? Enter your real number.</t>
  </si>
  <si>
    <t>Average collection lag (days: invoice → cash received)</t>
  </si>
  <si>
    <t>How long do customers actually take to pay? Use history, not contract terms.</t>
  </si>
  <si>
    <t>Retainage rate held on invoices (%)</t>
  </si>
  <si>
    <t>Typical 5–10%. Stored as a fraction: 0.10 = 10%.</t>
  </si>
  <si>
    <t>Minimum cash comfort floor ($, optional override)</t>
  </si>
  <si>
    <t>Leave 0 to use the default crunch test (next week's payroll). Enter a dollar floor to test against that instead.</t>
  </si>
  <si>
    <t>Note: lag inputs are for pressure-testing your receipt timing — enter receipts on the Forecast tab in the week cash actually arrives.</t>
  </si>
  <si>
    <t>Blue cells = your inputs. Black = formulas. Red ending-cash = projected crunch (below next week's payroll).</t>
  </si>
  <si>
    <t>Week Ending (enter Friday dates)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</si>
  <si>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</si>
  <si>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</si>
  <si>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</si>
  <si>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</si>
  <si>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</si>
  <si>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</si>
  <si>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</si>
  <si>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</si>
  <si>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</si>
  <si>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</si>
  <si>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</si>
  <si>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</si>
  <si>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</si>
  <si>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Starting bank balance (Week 1 only)</t>
  </si>
  <si>
    <t>CASH IN — enter when cash ARRIVES, not when invoiced</t>
  </si>
  <si>
    <t>Progress billings / pay-app receipts</t>
  </si>
  <si>
    <t>Service / recurring / retainer receipts</t>
  </si>
  <si>
    <t>Retainage releases (enter in expected release week)</t>
  </si>
  <si>
    <t>Other receipts (rebates, refunds, asset sales)</t>
  </si>
  <si>
    <t>TOTAL CASH IN</t>
  </si>
  <si>
    <t>CASH OUT — planned outflows by week</t>
  </si>
  <si>
    <t>Payroll &amp; payroll taxes</t>
  </si>
  <si>
    <t>Subcontractors</t>
  </si>
  <si>
    <t>Materials &amp; suppliers</t>
  </si>
  <si>
    <t>Rent, insurance, overhead</t>
  </si>
  <si>
    <t>Equipment / rentals / fuel</t>
  </si>
  <si>
    <t>Debt service (loans, LOC interest)</t>
  </si>
  <si>
    <t>Taxes (income, sales, property)</t>
  </si>
  <si>
    <t>Owner draws / distributions</t>
  </si>
  <si>
    <t>Other outflows</t>
  </si>
  <si>
    <t>TOTAL CASH OUT</t>
  </si>
  <si>
    <t>CASH POSITION</t>
  </si>
  <si>
    <t>Net cash flow (in − out)</t>
  </si>
  <si>
    <t>ENDING CASH</t>
  </si>
  <si>
    <t>CRUNCH ALERT (vs. next week's payroll or floor)</t>
  </si>
  <si>
    <t>Legend: BLUE/yellow = enter your numbers · black = formulas, do not edit · Week 1 column shows example values — replace with your 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</si>
</sst>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"/>
    <numFmt numFmtId="165" formatCode="0.0%"/>
    <numFmt numFmtId="166" formatCode="\$#,##0;&quot;($&quot;#,##0\);\-"/>
  </numFmts>
  <fonts count="14" x14ac:knownFonts="1">
    <font>
      <sz val="11"/>
      <color theme="1"/>
      <name val="Calibri"/>
      <family val="2"/>
      <charset val="1"/>
    </font>
    <font>
      <b/>
      <sz val="18"/>
      <color rgb="FF1F3A5F"/>
      <name val="Arial"/>
      <charset val="1"/>
    </font>
    <font>
      <i/>
      <sz val="12"/>
      <color rgb="FF2E8B8B"/>
      <name val="Arial"/>
      <charset val="1"/>
    </font>
    <font>
      <b/>
      <sz val="12"/>
      <color rgb="FF1F3A5F"/>
      <name val="Arial"/>
      <charset val="1"/>
    </font>
    <font>
      <sz val="11"/>
      <name val="Arial"/>
      <charset val="1"/>
    </font>
    <font>
      <i/>
      <sz val="11"/>
      <color rgb="FF555555"/>
      <name val="Arial"/>
      <charset val="1"/>
    </font>
    <font>
      <b/>
      <sz val="14"/>
      <color rgb="FF1F3A5F"/>
      <name val="Arial"/>
      <charset val="1"/>
    </font>
    <font>
      <b/>
      <sz val="11"/>
      <color rgb="FFFFFFFF"/>
      <name val="Arial"/>
      <charset val="1"/>
    </font>
    <font>
      <sz val="11"/>
      <color rgb="FF0000FF"/>
      <name val="Arial"/>
      <charset val="1"/>
    </font>
    <font>
      <b/>
      <sz val="15"/>
      <color rgb="FF1F3A5F"/>
      <name val="Arial"/>
      <charset val="1"/>
    </font>
    <font>
      <b/>
      <sz val="11"/>
      <name val="Arial"/>
      <charset val="1"/>
    </font>
    <font>
      <b/>
      <sz val="11"/>
      <color rgb="FF1F3A5F"/>
      <name val="Arial"/>
      <charset val="1"/>
    </font>
    <font>
      <b/>
      <sz val="12"/>
      <name val="Arial"/>
      <charset val="1"/>
    </font>
    <font>
      <b/>
      <sz val="11"/>
      <color rgb="FFB33A3A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1F3A5F"/>
        <bgColor rgb="FF333333"/>
      </patternFill>
    </fill>
    <fill>
      <patternFill patternType="solid">
        <fgColor rgb="FFFFFF00"/>
        <bgColor rgb="FFFFFF00"/>
      </patternFill>
    </fill>
    <fill>
      <patternFill patternType="solid">
        <fgColor rgb="FFEEF3F7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 wrapText="1"/>
    </xf>
    <xf numFmtId="0" fontId="5" fillId="0" borderId="0" xfId="0" applyFont="1"/>
    <xf numFmtId="0" fontId="6" fillId="0" borderId="0" xfId="0" applyFont="1"/>
    <xf numFmtId="0" fontId="7" fillId="2" borderId="0" xfId="0" applyFont="1" applyFill="1"/>
    <xf numFmtId="0" fontId="4" fillId="0" borderId="0" xfId="0" applyFont="1"/>
    <xf numFmtId="164" fontId="8" fillId="3" borderId="0" xfId="0" applyNumberFormat="1" applyFont="1" applyFill="1"/>
    <xf numFmtId="165" fontId="8" fillId="3" borderId="0" xfId="0" applyNumberFormat="1" applyFont="1" applyFill="1"/>
    <xf numFmtId="0" fontId="9" fillId="0" borderId="0" xfId="0" applyFont="1"/>
    <xf numFmtId="0" fontId="7" fillId="2" borderId="0" xfId="0" applyFont="1" applyFill="1" applyAlignment="1">
      <alignment horizontal="center"/>
    </xf>
    <xf numFmtId="0" fontId="10" fillId="0" borderId="0" xfId="0" applyFont="1"/>
    <xf numFmtId="166" fontId="8" fillId="3" borderId="0" xfId="0" applyNumberFormat="1" applyFont="1" applyFill="1"/>
    <xf numFmtId="0" fontId="11" fillId="4" borderId="0" xfId="0" applyFont="1" applyFill="1"/>
    <xf numFmtId="0" fontId="0" fillId="4" borderId="0" xfId="0" applyFill="1"/>
    <xf numFmtId="166" fontId="8" fillId="0" borderId="0" xfId="0" applyNumberFormat="1" applyFont="1"/>
    <xf numFmtId="166" fontId="10" fillId="0" borderId="0" xfId="0" applyNumberFormat="1" applyFont="1"/>
    <xf numFmtId="166" fontId="0" fillId="0" borderId="0" xfId="0" applyNumberFormat="1"/>
    <xf numFmtId="0" fontId="12" fillId="0" borderId="0" xfId="0" applyFont="1"/>
    <xf numFmtId="166" fontId="12" fillId="0" borderId="0" xfId="0" applyNumberFormat="1" applyFont="1"/>
    <xf numFmtId="0" fontId="13" fillId="0" borderId="0" xfId="0" applyFont="1"/>
    <xf numFmtId="0" fontId="10" fillId="0" borderId="0" xfId="0" applyFont="1" applyAlignment="1">
      <alignment horizontal="center"/>
    </xf>
  </cellXfs>
  <cellStyles count="1">
    <cellStyle name="Normal" xfId="0" builtinId="0"/>
  </cellStyles>
  <dxfs count="2">
    <dxf>
      <font>
        <b/>
        <color rgb="FFB33A3A"/>
        <name val="Arial"/>
        <charset val="1"/>
      </font>
      <fill>
        <patternFill>
          <bgColor rgb="FFF4CCCC"/>
        </patternFill>
      </fill>
    </dxf>
    <dxf>
      <font>
        <b/>
        <color rgb="FFB33A3A"/>
        <name val="Arial"/>
        <charset val="1"/>
      </font>
      <fill>
        <patternFill>
          <bgColor rgb="FFF4CCCC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B33A3A"/>
      <rgbColor rgb="FFEEF3F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CCCC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1F3A5F"/>
      <rgbColor rgb="FF2E8B8B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21"/>
  <sheetViews>
    <sheetView showGridLines="0" tabSelected="1" zoomScaleNormal="100" workbookViewId="0"/>
  </sheetViews>
  <sheetFormatPr defaultColWidth="8.7109375" defaultRowHeight="15" x14ac:dyDescent="0.25"/>
  <cols>
    <col min="1" max="1" width="4" customWidth="1"/>
    <col min="2" max="2" width="110" customWidth="1"/>
  </cols>
  <sheetData>
    <row r="2" spans="2:2" ht="23.25" x14ac:dyDescent="0.35">
      <c r="B2" s="1" t="s">
        <v>0</v>
      </c>
    </row>
    <row r="3" spans="2:2" ht="15.75" x14ac:dyDescent="0.25">
      <c r="B3" s="2" t="s">
        <v>1</v>
      </c>
    </row>
    <row r="5" spans="2:2" ht="15.75" x14ac:dyDescent="0.25">
      <c r="B5" s="3" t="s">
        <v>2</v>
      </c>
    </row>
    <row r="6" spans="2:2" ht="30" customHeight="1" x14ac:dyDescent="0.25">
      <c r="B6" s="4" t="s">
        <v>3</v>
      </c>
    </row>
    <row r="7" spans="2:2" ht="30" customHeight="1" x14ac:dyDescent="0.25">
      <c r="B7" s="4" t="s">
        <v>4</v>
      </c>
    </row>
    <row r="8" spans="2:2" ht="30" customHeight="1" x14ac:dyDescent="0.25">
      <c r="B8" s="4" t="s">
        <v>5</v>
      </c>
    </row>
    <row r="9" spans="2:2" ht="30" customHeight="1" x14ac:dyDescent="0.25">
      <c r="B9" s="4" t="s">
        <v>6</v>
      </c>
    </row>
    <row r="10" spans="2:2" ht="30" customHeight="1" x14ac:dyDescent="0.25">
      <c r="B10" s="4" t="s">
        <v>7</v>
      </c>
    </row>
    <row r="11" spans="2:2" ht="30" customHeight="1" x14ac:dyDescent="0.25">
      <c r="B11" s="4" t="s">
        <v>8</v>
      </c>
    </row>
    <row r="13" spans="2:2" ht="15.75" x14ac:dyDescent="0.25">
      <c r="B13" s="3" t="s">
        <v>9</v>
      </c>
    </row>
    <row r="14" spans="2:2" ht="30" customHeight="1" x14ac:dyDescent="0.25">
      <c r="B14" s="4" t="s">
        <v>10</v>
      </c>
    </row>
    <row r="15" spans="2:2" ht="30" customHeight="1" x14ac:dyDescent="0.25">
      <c r="B15" s="4" t="s">
        <v>11</v>
      </c>
    </row>
    <row r="17" spans="2:2" ht="15.75" x14ac:dyDescent="0.25">
      <c r="B17" s="3" t="s">
        <v>12</v>
      </c>
    </row>
    <row r="18" spans="2:2" ht="30" customHeight="1" x14ac:dyDescent="0.25">
      <c r="B18" s="4" t="s">
        <v>13</v>
      </c>
    </row>
    <row r="20" spans="2:2" x14ac:dyDescent="0.25">
      <c r="B20" s="5" t="s">
        <v>14</v>
      </c>
    </row>
    <row r="21" spans="2:2" x14ac:dyDescent="0.25">
      <c r="B21" s="5" t="s">
        <v>15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"/>
  <sheetViews>
    <sheetView showGridLines="0" zoomScaleNormal="100" workbookViewId="0"/>
  </sheetViews>
  <sheetFormatPr defaultColWidth="8.7109375" defaultRowHeight="15" x14ac:dyDescent="0.25"/>
  <cols>
    <col min="1" max="1" width="42" customWidth="1"/>
    <col min="2" max="2" width="16" customWidth="1"/>
    <col min="3" max="3" width="60" customWidth="1"/>
  </cols>
  <sheetData>
    <row r="1" spans="1:3" ht="18" x14ac:dyDescent="0.25">
      <c r="A1" s="6" t="s">
        <v>16</v>
      </c>
    </row>
    <row r="3" spans="1:3" x14ac:dyDescent="0.25">
      <c r="A3" s="7" t="s">
        <v>17</v>
      </c>
      <c r="B3" s="7" t="s">
        <v>18</v>
      </c>
      <c r="C3" s="7" t="s">
        <v>19</v>
      </c>
    </row>
    <row r="4" spans="1:3" x14ac:dyDescent="0.25">
      <c r="A4" s="8" t="s">
        <v>20</v>
      </c>
      <c r="B4" s="9">
        <v>15</v>
      </c>
      <c r="C4" s="5" t="s">
        <v>21</v>
      </c>
    </row>
    <row r="5" spans="1:3" x14ac:dyDescent="0.25">
      <c r="A5" s="8" t="s">
        <v>22</v>
      </c>
      <c r="B5" s="9">
        <v>45</v>
      </c>
      <c r="C5" s="5" t="s">
        <v>23</v>
      </c>
    </row>
    <row r="6" spans="1:3" x14ac:dyDescent="0.25">
      <c r="A6" s="8" t="s">
        <v>24</v>
      </c>
      <c r="B6" s="10">
        <v>0.1</v>
      </c>
      <c r="C6" s="5" t="s">
        <v>25</v>
      </c>
    </row>
    <row r="7" spans="1:3" x14ac:dyDescent="0.25">
      <c r="A7" s="8" t="s">
        <v>26</v>
      </c>
      <c r="B7" s="9">
        <v>0</v>
      </c>
      <c r="C7" s="5" t="s">
        <v>27</v>
      </c>
    </row>
    <row r="9" spans="1:3" x14ac:dyDescent="0.25">
      <c r="A9" s="5" t="s">
        <v>28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3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8.7109375" defaultRowHeight="15" x14ac:dyDescent="0.25"/>
  <cols>
    <col min="1" max="1" width="38" customWidth="1"/>
    <col min="2" max="14" width="13" customWidth="1"/>
  </cols>
  <sheetData>
    <row r="1" spans="1:14" ht="19.5" x14ac:dyDescent="0.3">
      <c r="A1" s="11" t="s">
        <v>0</v>
      </c>
    </row>
    <row r="2" spans="1:14" x14ac:dyDescent="0.25">
      <c r="A2" s="5" t="s">
        <v>29</v>
      </c>
    </row>
    <row r="4" spans="1:14" x14ac:dyDescent="0.25">
      <c r="A4" s="7" t="s">
        <v>30</v>
      </c>
      <c r="B4" s="12" t="s">
        <v>31</v>
      </c>
      <c r="C4" s="12" t="s">
        <v>32</v>
      </c>
      <c r="D4" s="12" t="s">
        <v>33</v>
      </c>
      <c r="E4" s="12" t="s">
        <v>34</v>
      </c>
      <c r="F4" s="12" t="s">
        <v>35</v>
      </c>
      <c r="G4" s="12" t="s">
        <v>36</v>
      </c>
      <c r="H4" s="12" t="s">
        <v>37</v>
      </c>
      <c r="I4" s="12" t="s">
        <v>38</v>
      </c>
      <c r="J4" s="12" t="s">
        <v>39</v>
      </c>
      <c r="K4" s="12" t="s">
        <v>40</v>
      </c>
      <c r="L4" s="12" t="s">
        <v>41</v>
      </c>
      <c r="M4" s="12" t="s">
        <v>42</v>
      </c>
      <c r="N4" s="12" t="s">
        <v>43</v>
      </c>
    </row>
    <row r="6" spans="1:14" x14ac:dyDescent="0.25">
      <c r="A6" s="13" t="s">
        <v>44</v>
      </c>
      <c r="B6" s="14">
        <v>150000</v>
      </c>
    </row>
    <row r="8" spans="1:14" x14ac:dyDescent="0.25">
      <c r="A8" s="15" t="s">
        <v>45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x14ac:dyDescent="0.25">
      <c r="A9" s="8" t="s">
        <v>46</v>
      </c>
      <c r="B9" s="17">
        <v>85000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 x14ac:dyDescent="0.25">
      <c r="A10" s="8" t="s">
        <v>47</v>
      </c>
      <c r="B10" s="17">
        <v>12000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4" x14ac:dyDescent="0.25">
      <c r="A11" s="8" t="s">
        <v>48</v>
      </c>
      <c r="B11" s="17">
        <v>0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 x14ac:dyDescent="0.25">
      <c r="A12" s="8" t="s">
        <v>49</v>
      </c>
      <c r="B12" s="17">
        <v>0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x14ac:dyDescent="0.25">
      <c r="A13" s="13" t="s">
        <v>50</v>
      </c>
      <c r="B13" s="18">
        <f t="shared" ref="B13:N13" si="0">SUM(B9:B12)</f>
        <v>97000</v>
      </c>
      <c r="C13" s="18">
        <f t="shared" si="0"/>
        <v>0</v>
      </c>
      <c r="D13" s="18">
        <f t="shared" si="0"/>
        <v>0</v>
      </c>
      <c r="E13" s="18">
        <f t="shared" si="0"/>
        <v>0</v>
      </c>
      <c r="F13" s="18">
        <f t="shared" si="0"/>
        <v>0</v>
      </c>
      <c r="G13" s="18">
        <f t="shared" si="0"/>
        <v>0</v>
      </c>
      <c r="H13" s="18">
        <f t="shared" si="0"/>
        <v>0</v>
      </c>
      <c r="I13" s="18">
        <f t="shared" si="0"/>
        <v>0</v>
      </c>
      <c r="J13" s="18">
        <f t="shared" si="0"/>
        <v>0</v>
      </c>
      <c r="K13" s="18">
        <f t="shared" si="0"/>
        <v>0</v>
      </c>
      <c r="L13" s="18">
        <f t="shared" si="0"/>
        <v>0</v>
      </c>
      <c r="M13" s="18">
        <f t="shared" si="0"/>
        <v>0</v>
      </c>
      <c r="N13" s="18">
        <f t="shared" si="0"/>
        <v>0</v>
      </c>
    </row>
    <row r="15" spans="1:14" x14ac:dyDescent="0.25">
      <c r="A15" s="15" t="s">
        <v>51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</row>
    <row r="16" spans="1:14" x14ac:dyDescent="0.25">
      <c r="A16" s="8" t="s">
        <v>52</v>
      </c>
      <c r="B16" s="17">
        <v>55000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 x14ac:dyDescent="0.25">
      <c r="A17" s="8" t="s">
        <v>53</v>
      </c>
      <c r="B17" s="17">
        <v>20000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 x14ac:dyDescent="0.25">
      <c r="A18" s="8" t="s">
        <v>54</v>
      </c>
      <c r="B18" s="17">
        <v>18000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 x14ac:dyDescent="0.25">
      <c r="A19" s="8" t="s">
        <v>55</v>
      </c>
      <c r="B19" s="17">
        <v>9000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 x14ac:dyDescent="0.25">
      <c r="A20" s="8" t="s">
        <v>56</v>
      </c>
      <c r="B20" s="17">
        <v>4000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 x14ac:dyDescent="0.25">
      <c r="A21" s="8" t="s">
        <v>57</v>
      </c>
      <c r="B21" s="17">
        <v>3000</v>
      </c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14" x14ac:dyDescent="0.25">
      <c r="A22" s="8" t="s">
        <v>58</v>
      </c>
      <c r="B22" s="17">
        <v>0</v>
      </c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 x14ac:dyDescent="0.25">
      <c r="A23" s="8" t="s">
        <v>59</v>
      </c>
      <c r="B23" s="17">
        <v>0</v>
      </c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1:14" x14ac:dyDescent="0.25">
      <c r="A24" s="8" t="s">
        <v>60</v>
      </c>
      <c r="B24" s="17">
        <v>0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  <row r="25" spans="1:14" x14ac:dyDescent="0.25">
      <c r="A25" s="13" t="s">
        <v>61</v>
      </c>
      <c r="B25" s="18">
        <f t="shared" ref="B25:N25" si="1">SUM(B16:B24)</f>
        <v>109000</v>
      </c>
      <c r="C25" s="18">
        <f t="shared" si="1"/>
        <v>0</v>
      </c>
      <c r="D25" s="18">
        <f t="shared" si="1"/>
        <v>0</v>
      </c>
      <c r="E25" s="18">
        <f t="shared" si="1"/>
        <v>0</v>
      </c>
      <c r="F25" s="18">
        <f t="shared" si="1"/>
        <v>0</v>
      </c>
      <c r="G25" s="18">
        <f t="shared" si="1"/>
        <v>0</v>
      </c>
      <c r="H25" s="18">
        <f t="shared" si="1"/>
        <v>0</v>
      </c>
      <c r="I25" s="18">
        <f t="shared" si="1"/>
        <v>0</v>
      </c>
      <c r="J25" s="18">
        <f t="shared" si="1"/>
        <v>0</v>
      </c>
      <c r="K25" s="18">
        <f t="shared" si="1"/>
        <v>0</v>
      </c>
      <c r="L25" s="18">
        <f t="shared" si="1"/>
        <v>0</v>
      </c>
      <c r="M25" s="18">
        <f t="shared" si="1"/>
        <v>0</v>
      </c>
      <c r="N25" s="18">
        <f t="shared" si="1"/>
        <v>0</v>
      </c>
    </row>
    <row r="27" spans="1:14" x14ac:dyDescent="0.25">
      <c r="A27" s="15" t="s">
        <v>62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5">
      <c r="A28" s="8" t="s">
        <v>63</v>
      </c>
      <c r="B28" s="19">
        <f t="shared" ref="B28:N28" si="2">B13-B25</f>
        <v>-12000</v>
      </c>
      <c r="C28" s="19">
        <f t="shared" si="2"/>
        <v>0</v>
      </c>
      <c r="D28" s="19">
        <f t="shared" si="2"/>
        <v>0</v>
      </c>
      <c r="E28" s="19">
        <f t="shared" si="2"/>
        <v>0</v>
      </c>
      <c r="F28" s="19">
        <f t="shared" si="2"/>
        <v>0</v>
      </c>
      <c r="G28" s="19">
        <f t="shared" si="2"/>
        <v>0</v>
      </c>
      <c r="H28" s="19">
        <f t="shared" si="2"/>
        <v>0</v>
      </c>
      <c r="I28" s="19">
        <f t="shared" si="2"/>
        <v>0</v>
      </c>
      <c r="J28" s="19">
        <f t="shared" si="2"/>
        <v>0</v>
      </c>
      <c r="K28" s="19">
        <f t="shared" si="2"/>
        <v>0</v>
      </c>
      <c r="L28" s="19">
        <f t="shared" si="2"/>
        <v>0</v>
      </c>
      <c r="M28" s="19">
        <f t="shared" si="2"/>
        <v>0</v>
      </c>
      <c r="N28" s="19">
        <f t="shared" si="2"/>
        <v>0</v>
      </c>
    </row>
    <row r="29" spans="1:14" ht="15.75" x14ac:dyDescent="0.25">
      <c r="A29" s="20" t="s">
        <v>64</v>
      </c>
      <c r="B29" s="21">
        <f>B6+B28</f>
        <v>138000</v>
      </c>
      <c r="C29" s="21">
        <f t="shared" ref="C29:N29" si="3">B29+C28</f>
        <v>138000</v>
      </c>
      <c r="D29" s="21">
        <f t="shared" si="3"/>
        <v>138000</v>
      </c>
      <c r="E29" s="21">
        <f t="shared" si="3"/>
        <v>138000</v>
      </c>
      <c r="F29" s="21">
        <f t="shared" si="3"/>
        <v>138000</v>
      </c>
      <c r="G29" s="21">
        <f t="shared" si="3"/>
        <v>138000</v>
      </c>
      <c r="H29" s="21">
        <f t="shared" si="3"/>
        <v>138000</v>
      </c>
      <c r="I29" s="21">
        <f t="shared" si="3"/>
        <v>138000</v>
      </c>
      <c r="J29" s="21">
        <f t="shared" si="3"/>
        <v>138000</v>
      </c>
      <c r="K29" s="21">
        <f t="shared" si="3"/>
        <v>138000</v>
      </c>
      <c r="L29" s="21">
        <f t="shared" si="3"/>
        <v>138000</v>
      </c>
      <c r="M29" s="21">
        <f t="shared" si="3"/>
        <v>138000</v>
      </c>
      <c r="N29" s="21">
        <f t="shared" si="3"/>
        <v>138000</v>
      </c>
    </row>
    <row r="31" spans="1:14" x14ac:dyDescent="0.25">
      <c r="A31" s="22" t="s">
        <v>65</v>
      </c>
      <c r="B31" s="23" t="str">
        <f>IF(B29&lt;MAX(C16,Assumptions!$B$7),"CRUNCH","OK")</f>
        <v>OK</v>
      </c>
      <c r="C31" s="23" t="str">
        <f>IF(C29&lt;MAX(D16,Assumptions!$B$7),"CRUNCH","OK")</f>
        <v>OK</v>
      </c>
      <c r="D31" s="23" t="str">
        <f>IF(D29&lt;MAX(E16,Assumptions!$B$7),"CRUNCH","OK")</f>
        <v>OK</v>
      </c>
      <c r="E31" s="23" t="str">
        <f>IF(E29&lt;MAX(F16,Assumptions!$B$7),"CRUNCH","OK")</f>
        <v>OK</v>
      </c>
      <c r="F31" s="23" t="str">
        <f>IF(F29&lt;MAX(G16,Assumptions!$B$7),"CRUNCH","OK")</f>
        <v>OK</v>
      </c>
      <c r="G31" s="23" t="str">
        <f>IF(G29&lt;MAX(H16,Assumptions!$B$7),"CRUNCH","OK")</f>
        <v>OK</v>
      </c>
      <c r="H31" s="23" t="str">
        <f>IF(H29&lt;MAX(I16,Assumptions!$B$7),"CRUNCH","OK")</f>
        <v>OK</v>
      </c>
      <c r="I31" s="23" t="str">
        <f>IF(I29&lt;MAX(J16,Assumptions!$B$7),"CRUNCH","OK")</f>
        <v>OK</v>
      </c>
      <c r="J31" s="23" t="str">
        <f>IF(J29&lt;MAX(K16,Assumptions!$B$7),"CRUNCH","OK")</f>
        <v>OK</v>
      </c>
      <c r="K31" s="23" t="str">
        <f>IF(K29&lt;MAX(L16,Assumptions!$B$7),"CRUNCH","OK")</f>
        <v>OK</v>
      </c>
      <c r="L31" s="23" t="str">
        <f>IF(L29&lt;MAX(M16,Assumptions!$B$7),"CRUNCH","OK")</f>
        <v>OK</v>
      </c>
      <c r="M31" s="23" t="str">
        <f>IF(M29&lt;MAX(N16,Assumptions!$B$7),"CRUNCH","OK")</f>
        <v>OK</v>
      </c>
      <c r="N31" s="23" t="str">
        <f>IF(N29&lt;MAX(N16,Assumptions!$B$7),"CRUNCH","OK")</f>
        <v>OK</v>
      </c>
    </row>
    <row r="33" spans="1:1" x14ac:dyDescent="0.25">
      <c r="A33" s="5" t="s">
        <v>66</v>
      </c>
    </row>
  </sheetData>
  <conditionalFormatting sqref="B29:N29">
    <cfRule type="expression" dxfId="1" priority="3">
      <formula>B31="CRUNCH"</formula>
    </cfRule>
  </conditionalFormatting>
  <conditionalFormatting sqref="B31:N31">
    <cfRule type="expression" dxfId="0" priority="2">
      <formula>B31="CRUNCH"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 Me</vt:lpstr>
      <vt:lpstr>Assumptions</vt:lpstr>
      <vt:lpstr>Forecast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Steve Koscik</cp:lastModifiedBy>
  <cp:revision>0</cp:revision>
  <dcterms:created xsi:type="dcterms:W3CDTF">2026-07-10T23:05:07Z</dcterms:created>
  <dcterms:modified xsi:type="dcterms:W3CDTF">2026-07-21T15:48:48Z</dcterms:modified>
  <dc:language>en-US</dc:language>
</cp:coreProperties>
</file>